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Ufficio\07 Documenti\Ordine INGEGNERI MI\COMMISSIONI FL\820081 Com. Sic. Ant\011 TARIFFA\2026\F2 Dir.Lav.VVF\"/>
    </mc:Choice>
  </mc:AlternateContent>
  <xr:revisionPtr revIDLastSave="0" documentId="13_ncr:1_{F3100A9E-25CB-4D09-A402-5CA2A94210A7}" xr6:coauthVersionLast="47" xr6:coauthVersionMax="47" xr10:uidLastSave="{00000000-0000-0000-0000-000000000000}"/>
  <workbookProtection workbookAlgorithmName="SHA-512" workbookHashValue="eU8KnuFBFq3z9n1fR+3e+2bB07O3PTYtqGHAIC+4Ae5yl7QVyIdKx7b90otExofln2A6682MuBtJvQGFdvdI3g==" workbookSaltValue="Axd9Hptf94jeOV92wnRBzg==" workbookSpinCount="100000" lockStructure="1"/>
  <bookViews>
    <workbookView xWindow="43080" yWindow="-120" windowWidth="29040" windowHeight="15720" activeTab="2" xr2:uid="{EAC65B1C-3F90-409D-B138-CAF6C9B71C19}"/>
  </bookViews>
  <sheets>
    <sheet name="Tabella 1" sheetId="3" r:id="rId1"/>
    <sheet name="Tabella 2" sheetId="2" r:id="rId2"/>
    <sheet name="Tabella 3" sheetId="5" r:id="rId3"/>
    <sheet name="SI-NO" sheetId="10" state="hidden" r:id="rId4"/>
  </sheets>
  <definedNames>
    <definedName name="_Hlk134035875" localSheetId="0">'Tabella 1'!$D$8</definedName>
    <definedName name="_Hlk134038974" localSheetId="0">'Tabella 1'!$C$5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5" l="1"/>
  <c r="P45" i="5"/>
  <c r="P38" i="5"/>
  <c r="P29" i="5"/>
  <c r="P24" i="5"/>
  <c r="P20" i="5"/>
  <c r="P15" i="5"/>
  <c r="O50" i="5"/>
  <c r="O49" i="5"/>
  <c r="O45" i="5"/>
  <c r="O44" i="5"/>
  <c r="O38" i="5"/>
  <c r="O37" i="5"/>
  <c r="O29" i="5"/>
  <c r="O28" i="5"/>
  <c r="O27" i="5"/>
  <c r="O24" i="5"/>
  <c r="O23" i="5"/>
  <c r="O20" i="5"/>
  <c r="O19" i="5"/>
  <c r="O18" i="5"/>
  <c r="O15" i="5"/>
  <c r="O14" i="5"/>
  <c r="O13" i="5"/>
  <c r="P10" i="5"/>
  <c r="O10" i="5"/>
  <c r="O9" i="5"/>
  <c r="O8" i="5"/>
  <c r="N31" i="3"/>
  <c r="N32" i="3" s="1"/>
  <c r="N14" i="3"/>
  <c r="N4" i="3"/>
  <c r="N29" i="3" l="1"/>
</calcChain>
</file>

<file path=xl/sharedStrings.xml><?xml version="1.0" encoding="utf-8"?>
<sst xmlns="http://schemas.openxmlformats.org/spreadsheetml/2006/main" count="175" uniqueCount="116">
  <si>
    <t>G</t>
  </si>
  <si>
    <t>negozi</t>
  </si>
  <si>
    <t>alberghi</t>
  </si>
  <si>
    <t>sanità</t>
  </si>
  <si>
    <t>uffici</t>
  </si>
  <si>
    <t>biblioteche</t>
  </si>
  <si>
    <t>manutez. straordinaria</t>
  </si>
  <si>
    <t>strutture speciali</t>
  </si>
  <si>
    <t>ATTIVITA'</t>
  </si>
  <si>
    <t>impianti IRAI,EVAC</t>
  </si>
  <si>
    <t>E.04</t>
  </si>
  <si>
    <t>E.13</t>
  </si>
  <si>
    <t>IA.04</t>
  </si>
  <si>
    <t>D.05</t>
  </si>
  <si>
    <t>E.21</t>
  </si>
  <si>
    <t>E.03</t>
  </si>
  <si>
    <t>E.06</t>
  </si>
  <si>
    <t>E.07</t>
  </si>
  <si>
    <t>E.10</t>
  </si>
  <si>
    <t>S.06</t>
  </si>
  <si>
    <t>E.16</t>
  </si>
  <si>
    <t>IA.02</t>
  </si>
  <si>
    <t>ID. DM 31.10.2013 n.143</t>
  </si>
  <si>
    <t>pensioni, residenze</t>
  </si>
  <si>
    <t>hotel, residenze pregiate</t>
  </si>
  <si>
    <t>Attività parziali</t>
  </si>
  <si>
    <t>%</t>
  </si>
  <si>
    <t xml:space="preserve">Passo </t>
  </si>
  <si>
    <r>
      <t>a.1)</t>
    </r>
    <r>
      <rPr>
        <sz val="11"/>
        <color rgb="FF000000"/>
        <rFont val="Arial"/>
        <family val="2"/>
      </rPr>
      <t xml:space="preserve"> </t>
    </r>
  </si>
  <si>
    <t>resistenza al fuoco strutture e compartimentazioni</t>
  </si>
  <si>
    <t>a.2)</t>
  </si>
  <si>
    <r>
      <t>a.3)</t>
    </r>
    <r>
      <rPr>
        <sz val="11"/>
        <color rgb="FF000000"/>
        <rFont val="Arial"/>
        <family val="2"/>
      </rPr>
      <t xml:space="preserve"> </t>
    </r>
  </si>
  <si>
    <t>a.4)</t>
  </si>
  <si>
    <r>
      <t>a.5)</t>
    </r>
    <r>
      <rPr>
        <sz val="11"/>
        <color rgb="FF000000"/>
        <rFont val="Arial"/>
        <family val="2"/>
      </rPr>
      <t xml:space="preserve"> </t>
    </r>
  </si>
  <si>
    <r>
      <t>a.6)</t>
    </r>
    <r>
      <rPr>
        <sz val="11"/>
        <color rgb="FF000000"/>
        <rFont val="Arial"/>
        <family val="2"/>
      </rPr>
      <t xml:space="preserve"> </t>
    </r>
  </si>
  <si>
    <t>a.7)</t>
  </si>
  <si>
    <r>
      <t>a.8)</t>
    </r>
    <r>
      <rPr>
        <sz val="11"/>
        <color rgb="FF000000"/>
        <rFont val="Arial"/>
        <family val="2"/>
      </rPr>
      <t xml:space="preserve"> </t>
    </r>
  </si>
  <si>
    <t>a.9)</t>
  </si>
  <si>
    <t>compartimentazioni, transiti impiantistici</t>
  </si>
  <si>
    <t xml:space="preserve">reazione al fuoco dei materiali, arredi, rivestimento </t>
  </si>
  <si>
    <r>
      <t>percorsi d’esodo, lunghezze L</t>
    </r>
    <r>
      <rPr>
        <vertAlign val="subscript"/>
        <sz val="11"/>
        <color rgb="FF000000"/>
        <rFont val="Arial"/>
        <family val="2"/>
      </rPr>
      <t>cc</t>
    </r>
    <r>
      <rPr>
        <sz val="11"/>
        <color rgb="FF000000"/>
        <rFont val="Arial"/>
        <family val="2"/>
      </rPr>
      <t xml:space="preserve"> e L</t>
    </r>
    <r>
      <rPr>
        <vertAlign val="subscript"/>
        <sz val="11"/>
        <color rgb="FF000000"/>
        <rFont val="Arial"/>
        <family val="2"/>
      </rPr>
      <t xml:space="preserve">es </t>
    </r>
    <r>
      <rPr>
        <sz val="11"/>
        <color rgb="FF000000"/>
        <rFont val="Arial"/>
        <family val="2"/>
      </rPr>
      <t>e L</t>
    </r>
    <r>
      <rPr>
        <vertAlign val="subscript"/>
        <sz val="11"/>
        <color rgb="FF000000"/>
        <rFont val="Arial"/>
        <family val="2"/>
      </rPr>
      <t>es omesso</t>
    </r>
    <r>
      <rPr>
        <sz val="11"/>
        <color rgb="FF000000"/>
        <rFont val="Arial"/>
        <family val="2"/>
      </rPr>
      <t xml:space="preserve"> , larghezze, porte EI ecc.</t>
    </r>
  </si>
  <si>
    <t>rete idranti, impianti automatici di spegnimento</t>
  </si>
  <si>
    <t>IRAI, EVAC</t>
  </si>
  <si>
    <t>EFC</t>
  </si>
  <si>
    <t xml:space="preserve">Accessibilità VVF </t>
  </si>
  <si>
    <t>Impianti secondo 37/08</t>
  </si>
  <si>
    <t>b.1)</t>
  </si>
  <si>
    <t>b.2)</t>
  </si>
  <si>
    <t>b.3)</t>
  </si>
  <si>
    <t>b.4)</t>
  </si>
  <si>
    <t>tavola identificativa dei singoli elementi firmato da Progettista, installatore.</t>
  </si>
  <si>
    <t>CERT.REI per tutti gli elementi con resistenza al fuoco completa degli allegati richiesti dal DM 3.8.2012.</t>
  </si>
  <si>
    <t>DICH.PROD per tutti gli elementi antincendio [previsti ed installati secondo i progetti  da a.1) sino a a.9)] completa degli allegati richiesti dal DM 3.8.2012 e del DICH.POSA.</t>
  </si>
  <si>
    <t>DICH.IMP. o CERT.IMP., o DI.CO. 37/08 per tutti gli impianti significativi ai fini antincendio completi di:</t>
  </si>
  <si>
    <t>l’esatta tipologia dell’impianto, la sua destinazione e collocazione</t>
  </si>
  <si>
    <t>l’uso previsto, iscrizione C.I.A.A e documento relativo;</t>
  </si>
  <si>
    <t>nominativo, riferimenti progettista suoi certificati requisiti tecnici;</t>
  </si>
  <si>
    <t xml:space="preserve">norme tecniche rispettate; </t>
  </si>
  <si>
    <t>progetto esecutivo con tavole e relazione  a firma del progettista;</t>
  </si>
  <si>
    <t>relazione contenente tipologia materiali impiegati e schede relative</t>
  </si>
  <si>
    <t>schema impianto realizzato;</t>
  </si>
  <si>
    <t>riferimento a precedenti dichiarazioni (Di.Co. o Di.Ri.) od altro;</t>
  </si>
  <si>
    <t>tavole as built firmate dal progettista e dall’esecutore;</t>
  </si>
  <si>
    <t>manuale d’uso e manutenzione</t>
  </si>
  <si>
    <t>c)</t>
  </si>
  <si>
    <t>si/no
si=compresa</t>
  </si>
  <si>
    <r>
      <t>X</t>
    </r>
    <r>
      <rPr>
        <b/>
        <vertAlign val="subscript"/>
        <sz val="11"/>
        <color theme="1"/>
        <rFont val="Arial"/>
        <family val="2"/>
      </rPr>
      <t>i</t>
    </r>
  </si>
  <si>
    <t>risultante</t>
  </si>
  <si>
    <t>si</t>
  </si>
  <si>
    <t>SOMMANO</t>
  </si>
  <si>
    <r>
      <t>Tabella 1. - Elenco prestazioni Fase 2 e relativo coefficiente X</t>
    </r>
    <r>
      <rPr>
        <b/>
        <vertAlign val="subscript"/>
        <sz val="14"/>
        <color theme="1"/>
        <rFont val="Arial"/>
        <family val="2"/>
      </rPr>
      <t>i</t>
    </r>
    <r>
      <rPr>
        <b/>
        <sz val="14"/>
        <color theme="1"/>
        <rFont val="Arial"/>
        <family val="2"/>
      </rPr>
      <t xml:space="preserve"> del CP compreso oneri DL</t>
    </r>
    <r>
      <rPr>
        <b/>
        <vertAlign val="subscript"/>
        <sz val="14"/>
        <color theme="1"/>
        <rFont val="Arial"/>
        <family val="2"/>
      </rPr>
      <t>VVF</t>
    </r>
  </si>
  <si>
    <t>Gradi di complessità</t>
  </si>
  <si>
    <t xml:space="preserve">Tabella 2. - Valori di G </t>
  </si>
  <si>
    <t>Parametro relativo alla specificità della prestazione</t>
  </si>
  <si>
    <t>Qcl.01</t>
  </si>
  <si>
    <t>direzione lavori</t>
  </si>
  <si>
    <t>Qcl.11</t>
  </si>
  <si>
    <t>certificato regolare esecuzione</t>
  </si>
  <si>
    <t>Qdl.04</t>
  </si>
  <si>
    <t>collaudo tecnico funzionale</t>
  </si>
  <si>
    <t>E.02</t>
  </si>
  <si>
    <t>Impianti IRAI,EVAC</t>
  </si>
  <si>
    <t>Impianti idrici antincendio</t>
  </si>
  <si>
    <t>DO.5</t>
  </si>
  <si>
    <t>Alberghi</t>
  </si>
  <si>
    <t>Biblioteca</t>
  </si>
  <si>
    <t>Manutenzione straordinaria</t>
  </si>
  <si>
    <t>Hotel</t>
  </si>
  <si>
    <t>Uffici</t>
  </si>
  <si>
    <t>Componenti reazione al fuoco</t>
  </si>
  <si>
    <t>Edifici civili</t>
  </si>
  <si>
    <t>Negozi, supermercati</t>
  </si>
  <si>
    <t>Pensioni, residenze</t>
  </si>
  <si>
    <t>Sanità</t>
  </si>
  <si>
    <t>Elementi strutturali e di compartimentazione passiva</t>
  </si>
  <si>
    <t>Elementi di compartimentazione attiva (serrande, porte automatiche ecc)</t>
  </si>
  <si>
    <t>S.04</t>
  </si>
  <si>
    <t>DM 17.6.2016</t>
  </si>
  <si>
    <t>DM
17.6.2016</t>
  </si>
  <si>
    <t>Tabella 3. - Specificità</t>
  </si>
  <si>
    <t>impianti Idrici antincendio</t>
  </si>
  <si>
    <t>b)</t>
  </si>
  <si>
    <t>a)</t>
  </si>
  <si>
    <t>impianti EFC, G.Elettrogeni</t>
  </si>
  <si>
    <t>Impianti EFC, G.Elettrogeni</t>
  </si>
  <si>
    <t>DIREZIONE LAVORI ANTINCENDIO</t>
  </si>
  <si>
    <t>controllo correttezza e completezza singoli progetti da a.1) sino a a.9) nella loro realizzazione conforme e con la puntuale verifica della corretta produzione, da parte degli installatori, di:</t>
  </si>
  <si>
    <r>
      <t>controllo congruità dei progetti specifici antincendio rispetto al Progetto</t>
    </r>
    <r>
      <rPr>
        <b/>
        <vertAlign val="subscript"/>
        <sz val="11"/>
        <color theme="1"/>
        <rFont val="Arial"/>
        <family val="2"/>
      </rPr>
      <t>VVF</t>
    </r>
    <r>
      <rPr>
        <b/>
        <sz val="11"/>
        <color theme="1"/>
        <rFont val="Arial"/>
        <family val="2"/>
      </rPr>
      <t xml:space="preserve"> </t>
    </r>
  </si>
  <si>
    <t>no</t>
  </si>
  <si>
    <r>
      <t xml:space="preserve">Q </t>
    </r>
    <r>
      <rPr>
        <sz val="11"/>
        <color theme="1"/>
        <rFont val="Arial"/>
        <family val="2"/>
      </rPr>
      <t>DL</t>
    </r>
  </si>
  <si>
    <r>
      <t xml:space="preserve">Q </t>
    </r>
    <r>
      <rPr>
        <sz val="11"/>
        <color theme="1"/>
        <rFont val="Arial"/>
        <family val="2"/>
      </rPr>
      <t>DL</t>
    </r>
    <r>
      <rPr>
        <vertAlign val="subscript"/>
        <sz val="11"/>
        <color theme="1"/>
        <rFont val="Arial"/>
        <family val="2"/>
      </rPr>
      <t>VVF</t>
    </r>
  </si>
  <si>
    <r>
      <t xml:space="preserve">% Q </t>
    </r>
    <r>
      <rPr>
        <sz val="11"/>
        <color theme="1"/>
        <rFont val="Arial"/>
        <family val="2"/>
      </rPr>
      <t>DL</t>
    </r>
    <r>
      <rPr>
        <vertAlign val="subscript"/>
        <sz val="11"/>
        <color theme="1"/>
        <rFont val="Arial"/>
        <family val="2"/>
      </rPr>
      <t>VVF</t>
    </r>
  </si>
  <si>
    <r>
      <t xml:space="preserve">risultante
</t>
    </r>
    <r>
      <rPr>
        <b/>
        <sz val="11"/>
        <color theme="1"/>
        <rFont val="Arial"/>
        <family val="2"/>
      </rPr>
      <t>ΣQ</t>
    </r>
    <r>
      <rPr>
        <sz val="11"/>
        <color theme="1"/>
        <rFont val="Arial"/>
        <family val="2"/>
      </rPr>
      <t>DL</t>
    </r>
    <r>
      <rPr>
        <vertAlign val="subscript"/>
        <sz val="11"/>
        <color theme="1"/>
        <rFont val="Arial"/>
        <family val="2"/>
      </rPr>
      <t>VVF</t>
    </r>
    <r>
      <rPr>
        <b/>
        <sz val="11"/>
        <color theme="1"/>
        <rFont val="Arial"/>
        <family val="2"/>
      </rPr>
      <t xml:space="preserve"> x G</t>
    </r>
  </si>
  <si>
    <r>
      <t>Redazione di collaudo di tutti gli interventi in modo da costituire la base conoscitiva con cui l’Asseveratore (potrebbe anche essere altro Professionista antincendio diverso dalla figura di DL</t>
    </r>
    <r>
      <rPr>
        <vertAlign val="subscript"/>
        <sz val="11"/>
        <color theme="1"/>
        <rFont val="Arial"/>
        <family val="2"/>
      </rPr>
      <t>VVF</t>
    </r>
    <r>
      <rPr>
        <sz val="11"/>
        <color theme="1"/>
        <rFont val="Arial"/>
        <family val="2"/>
      </rPr>
      <t>) potrà esprimersi sulla conformità dell’attività ai requisiti di prevenzione incendi e di sicurezza antincendio firmando il modello PIN 2.1. 2018 ASSEVERAZIONE.</t>
    </r>
  </si>
  <si>
    <t xml:space="preserve">F2.VVF.Tabelle.2026.xlsx: Milano: documento approvato nel 2023 dalla Commissione Sicurezza Antincendio dell’Ordine Ingegneri di Milano; approvato nel 2023 dalla Commissione Pareri dell'Ordine Ingegneri di Milano e adottato dal Consiglio Ordine Ingegneri di Milano  nella seduta del 17.1.2024. Aggiornamento 2025 deliberato nella riunione del Consiglio Ordine Ingegneri di Milano il 7.5.2025 e successivamente nella seduta del 26.11.2025 con approvazione del 23.12.2025.	</t>
  </si>
  <si>
    <t xml:space="preserve">F2.VVF.Tabelle.2026.xlsx: documento approvato nel 2023 dalla Commissione Sicurezza Antincendio dell’Ordine Ingegneri di Milano; approvato nel 2023 dalla Commissione Pareri dell'Ordine Ingegneri di Milano e adottato dal Consiglio Ordine Ingegneri di Milano  nella seduta del 17.1.2024. Aggiornamento 2025 deliberato nella riunione del Consiglio Ordine Ingegneri di Milano il 7.5.2025 e successivamente nella seduta del 26.11.2025 con approvazione del 23.12.2025.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</si>
</sst>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b/>
      <vertAlign val="subscript"/>
      <sz val="11"/>
      <color theme="1"/>
      <name val="Arial"/>
      <family val="2"/>
    </font>
    <font>
      <b/>
      <sz val="14"/>
      <color theme="1"/>
      <name val="Arial"/>
      <family val="2"/>
    </font>
    <font>
      <b/>
      <vertAlign val="subscript"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bscript"/>
      <sz val="11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0" fontId="7" fillId="0" borderId="1" xfId="0" applyFont="1" applyBorder="1" applyAlignment="1">
      <alignment horizontal="justify" vertical="center"/>
    </xf>
    <xf numFmtId="0" fontId="0" fillId="0" borderId="0" xfId="0" applyAlignment="1">
      <alignment horizontal="justify" wrapText="1"/>
    </xf>
    <xf numFmtId="0" fontId="11" fillId="0" borderId="0" xfId="0" applyFont="1"/>
    <xf numFmtId="0" fontId="13" fillId="0" borderId="0" xfId="0" applyFont="1"/>
    <xf numFmtId="0" fontId="4" fillId="0" borderId="1" xfId="0" applyFont="1" applyBorder="1" applyAlignment="1">
      <alignment vertical="center"/>
    </xf>
    <xf numFmtId="9" fontId="6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9" fontId="6" fillId="0" borderId="12" xfId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0" fontId="0" fillId="0" borderId="12" xfId="0" applyBorder="1"/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vertical="center" wrapText="1"/>
    </xf>
    <xf numFmtId="0" fontId="0" fillId="0" borderId="26" xfId="0" applyBorder="1"/>
    <xf numFmtId="0" fontId="0" fillId="0" borderId="27" xfId="0" applyBorder="1"/>
    <xf numFmtId="0" fontId="15" fillId="0" borderId="0" xfId="0" applyFont="1"/>
    <xf numFmtId="0" fontId="6" fillId="0" borderId="0" xfId="0" applyFont="1"/>
    <xf numFmtId="0" fontId="11" fillId="0" borderId="1" xfId="0" applyFont="1" applyBorder="1" applyProtection="1"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6" fillId="0" borderId="3" xfId="0" applyFont="1" applyBorder="1" applyAlignment="1" applyProtection="1">
      <alignment wrapText="1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4" fillId="0" borderId="3" xfId="0" applyFont="1" applyBorder="1" applyProtection="1">
      <protection hidden="1"/>
    </xf>
    <xf numFmtId="0" fontId="7" fillId="0" borderId="1" xfId="0" applyFont="1" applyBorder="1" applyAlignment="1" applyProtection="1">
      <alignment horizontal="justify" vertical="center"/>
      <protection hidden="1"/>
    </xf>
    <xf numFmtId="0" fontId="8" fillId="0" borderId="1" xfId="0" applyFont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7" fillId="0" borderId="7" xfId="0" applyFont="1" applyBorder="1" applyAlignment="1" applyProtection="1">
      <alignment horizontal="justify" vertical="center"/>
      <protection hidden="1"/>
    </xf>
    <xf numFmtId="0" fontId="7" fillId="0" borderId="7" xfId="0" applyFont="1" applyBorder="1" applyAlignment="1" applyProtection="1">
      <alignment horizontal="justify" vertical="center" wrapText="1"/>
      <protection hidden="1"/>
    </xf>
    <xf numFmtId="0" fontId="7" fillId="0" borderId="0" xfId="0" applyFont="1" applyAlignment="1" applyProtection="1">
      <alignment horizontal="justify" vertical="center"/>
      <protection hidden="1"/>
    </xf>
    <xf numFmtId="9" fontId="6" fillId="0" borderId="1" xfId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right"/>
      <protection hidden="1"/>
    </xf>
    <xf numFmtId="164" fontId="4" fillId="0" borderId="5" xfId="1" applyNumberFormat="1" applyFont="1" applyBorder="1" applyAlignment="1">
      <alignment vertical="center"/>
    </xf>
    <xf numFmtId="0" fontId="0" fillId="0" borderId="5" xfId="0" applyBorder="1"/>
    <xf numFmtId="9" fontId="6" fillId="0" borderId="5" xfId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9" fontId="4" fillId="0" borderId="5" xfId="1" applyFont="1" applyBorder="1" applyAlignment="1">
      <alignment vertical="center"/>
    </xf>
    <xf numFmtId="0" fontId="4" fillId="0" borderId="5" xfId="0" applyFont="1" applyBorder="1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9" fontId="6" fillId="0" borderId="2" xfId="1" applyFont="1" applyBorder="1" applyAlignment="1" applyProtection="1">
      <alignment horizontal="center" vertical="center"/>
      <protection hidden="1"/>
    </xf>
    <xf numFmtId="9" fontId="6" fillId="0" borderId="4" xfId="1" applyFont="1" applyBorder="1" applyAlignment="1" applyProtection="1">
      <alignment horizontal="center" vertical="center"/>
      <protection hidden="1"/>
    </xf>
    <xf numFmtId="9" fontId="6" fillId="0" borderId="3" xfId="1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justify" wrapText="1"/>
      <protection hidden="1"/>
    </xf>
    <xf numFmtId="0" fontId="4" fillId="0" borderId="6" xfId="0" applyFont="1" applyBorder="1" applyAlignment="1" applyProtection="1">
      <alignment horizontal="justify" wrapText="1"/>
      <protection hidden="1"/>
    </xf>
    <xf numFmtId="0" fontId="4" fillId="0" borderId="7" xfId="0" applyFont="1" applyBorder="1" applyAlignment="1" applyProtection="1">
      <alignment horizontal="justify" wrapText="1"/>
      <protection hidden="1"/>
    </xf>
    <xf numFmtId="0" fontId="4" fillId="0" borderId="5" xfId="0" applyFont="1" applyBorder="1" applyAlignment="1" applyProtection="1">
      <alignment horizontal="justify" wrapText="1"/>
      <protection hidden="1"/>
    </xf>
    <xf numFmtId="0" fontId="4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18" fillId="4" borderId="23" xfId="0" applyFont="1" applyFill="1" applyBorder="1" applyAlignment="1" applyProtection="1">
      <alignment horizontal="justify" vertical="justify"/>
      <protection hidden="1"/>
    </xf>
    <xf numFmtId="0" fontId="18" fillId="4" borderId="25" xfId="0" applyFont="1" applyFill="1" applyBorder="1" applyAlignment="1" applyProtection="1">
      <alignment horizontal="justify" vertical="justify"/>
      <protection hidden="1"/>
    </xf>
    <xf numFmtId="0" fontId="18" fillId="4" borderId="24" xfId="0" applyFont="1" applyFill="1" applyBorder="1" applyAlignment="1" applyProtection="1">
      <alignment horizontal="justify" vertical="justify"/>
      <protection hidden="1"/>
    </xf>
    <xf numFmtId="9" fontId="6" fillId="3" borderId="5" xfId="1" applyFont="1" applyFill="1" applyBorder="1" applyAlignment="1" applyProtection="1">
      <alignment horizontal="center" vertical="center"/>
      <protection hidden="1"/>
    </xf>
    <xf numFmtId="9" fontId="6" fillId="3" borderId="6" xfId="1" applyFont="1" applyFill="1" applyBorder="1" applyAlignment="1" applyProtection="1">
      <alignment horizontal="center" vertical="center"/>
      <protection hidden="1"/>
    </xf>
    <xf numFmtId="9" fontId="6" fillId="3" borderId="7" xfId="1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6" fillId="0" borderId="1" xfId="0" applyFont="1" applyBorder="1" applyAlignment="1" applyProtection="1">
      <alignment horizontal="left" wrapText="1"/>
      <protection hidden="1"/>
    </xf>
    <xf numFmtId="0" fontId="4" fillId="0" borderId="1" xfId="0" applyFont="1" applyBorder="1" applyAlignment="1" applyProtection="1">
      <alignment horizontal="left" wrapText="1"/>
      <protection hidden="1"/>
    </xf>
    <xf numFmtId="0" fontId="11" fillId="0" borderId="16" xfId="0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center"/>
      <protection hidden="1"/>
    </xf>
    <xf numFmtId="0" fontId="14" fillId="0" borderId="8" xfId="0" applyFont="1" applyBorder="1" applyAlignment="1" applyProtection="1">
      <alignment horizontal="center"/>
      <protection hidden="1"/>
    </xf>
    <xf numFmtId="0" fontId="14" fillId="0" borderId="9" xfId="0" applyFont="1" applyBorder="1" applyAlignment="1" applyProtection="1">
      <alignment horizontal="center"/>
      <protection hidden="1"/>
    </xf>
    <xf numFmtId="0" fontId="14" fillId="0" borderId="10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 vertical="center" textRotation="90"/>
      <protection hidden="1"/>
    </xf>
    <xf numFmtId="0" fontId="1" fillId="0" borderId="15" xfId="0" applyFont="1" applyBorder="1" applyAlignment="1" applyProtection="1">
      <alignment horizontal="center" vertical="center" textRotation="90"/>
      <protection hidden="1"/>
    </xf>
    <xf numFmtId="0" fontId="16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9" fontId="6" fillId="0" borderId="11" xfId="1" applyFont="1" applyBorder="1" applyAlignment="1">
      <alignment horizontal="center" vertical="center" textRotation="90" wrapText="1"/>
    </xf>
    <xf numFmtId="9" fontId="6" fillId="0" borderId="11" xfId="1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9" fontId="6" fillId="2" borderId="18" xfId="1" applyFont="1" applyFill="1" applyBorder="1" applyAlignment="1">
      <alignment horizontal="center" vertical="center"/>
    </xf>
    <xf numFmtId="9" fontId="6" fillId="2" borderId="6" xfId="1" applyFont="1" applyFill="1" applyBorder="1" applyAlignment="1">
      <alignment horizontal="center" vertical="center"/>
    </xf>
    <xf numFmtId="9" fontId="6" fillId="2" borderId="19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/>
    </xf>
    <xf numFmtId="9" fontId="6" fillId="2" borderId="20" xfId="1" applyFont="1" applyFill="1" applyBorder="1" applyAlignment="1">
      <alignment horizontal="center" vertical="center"/>
    </xf>
    <xf numFmtId="9" fontId="6" fillId="2" borderId="21" xfId="1" applyFont="1" applyFill="1" applyBorder="1" applyAlignment="1">
      <alignment horizontal="center" vertical="center"/>
    </xf>
    <xf numFmtId="9" fontId="6" fillId="2" borderId="22" xfId="1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1C8A-E0F9-4C37-B0B0-AFF547ACF3CA}">
  <dimension ref="B1:S34"/>
  <sheetViews>
    <sheetView topLeftCell="A23" zoomScale="99" zoomScaleNormal="99" workbookViewId="0">
      <selection activeCell="P34" sqref="P34"/>
    </sheetView>
  </sheetViews>
  <sheetFormatPr defaultRowHeight="14.35" x14ac:dyDescent="0.5"/>
  <cols>
    <col min="1" max="1" width="3.87890625" customWidth="1"/>
    <col min="12" max="12" width="13.703125" customWidth="1"/>
  </cols>
  <sheetData>
    <row r="1" spans="2:19" ht="25" x14ac:dyDescent="0.75">
      <c r="B1" s="54" t="s">
        <v>25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2:19" ht="21" x14ac:dyDescent="0.8">
      <c r="B2" s="19" t="s">
        <v>70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4"/>
      <c r="P2" s="4"/>
      <c r="Q2" s="4"/>
      <c r="R2" s="5"/>
      <c r="S2" s="5"/>
    </row>
    <row r="3" spans="2:19" ht="36" customHeight="1" x14ac:dyDescent="0.85">
      <c r="B3" s="20" t="s">
        <v>26</v>
      </c>
      <c r="C3" s="55" t="s">
        <v>27</v>
      </c>
      <c r="D3" s="56"/>
      <c r="E3" s="21"/>
      <c r="F3" s="22"/>
      <c r="G3" s="22"/>
      <c r="H3" s="22"/>
      <c r="I3" s="22"/>
      <c r="J3" s="22"/>
      <c r="K3" s="22"/>
      <c r="L3" s="23" t="s">
        <v>65</v>
      </c>
      <c r="M3" s="24" t="s">
        <v>66</v>
      </c>
      <c r="N3" s="25" t="s">
        <v>67</v>
      </c>
    </row>
    <row r="4" spans="2:19" ht="30" customHeight="1" x14ac:dyDescent="0.6">
      <c r="B4" s="60">
        <v>0.5</v>
      </c>
      <c r="C4" s="26" t="s">
        <v>102</v>
      </c>
      <c r="D4" s="83" t="s">
        <v>107</v>
      </c>
      <c r="E4" s="84"/>
      <c r="F4" s="84"/>
      <c r="G4" s="84"/>
      <c r="H4" s="84"/>
      <c r="I4" s="84"/>
      <c r="J4" s="84"/>
      <c r="K4" s="84"/>
      <c r="L4" s="57" t="s">
        <v>68</v>
      </c>
      <c r="M4" s="60">
        <v>0.5</v>
      </c>
      <c r="N4" s="60">
        <f>IF(L4="si",M4,0)</f>
        <v>0.5</v>
      </c>
    </row>
    <row r="5" spans="2:19" x14ac:dyDescent="0.5">
      <c r="B5" s="61"/>
      <c r="C5" s="26" t="s">
        <v>28</v>
      </c>
      <c r="D5" s="50" t="s">
        <v>29</v>
      </c>
      <c r="E5" s="51"/>
      <c r="F5" s="51"/>
      <c r="G5" s="51"/>
      <c r="H5" s="51"/>
      <c r="I5" s="51"/>
      <c r="J5" s="51"/>
      <c r="K5" s="52"/>
      <c r="L5" s="58"/>
      <c r="M5" s="61"/>
      <c r="N5" s="61"/>
    </row>
    <row r="6" spans="2:19" x14ac:dyDescent="0.5">
      <c r="B6" s="61"/>
      <c r="C6" s="26" t="s">
        <v>30</v>
      </c>
      <c r="D6" s="50" t="s">
        <v>39</v>
      </c>
      <c r="E6" s="51"/>
      <c r="F6" s="51"/>
      <c r="G6" s="51"/>
      <c r="H6" s="51"/>
      <c r="I6" s="51"/>
      <c r="J6" s="51"/>
      <c r="K6" s="52"/>
      <c r="L6" s="58"/>
      <c r="M6" s="61"/>
      <c r="N6" s="61"/>
    </row>
    <row r="7" spans="2:19" x14ac:dyDescent="0.5">
      <c r="B7" s="61"/>
      <c r="C7" s="26" t="s">
        <v>31</v>
      </c>
      <c r="D7" s="67" t="s">
        <v>38</v>
      </c>
      <c r="E7" s="67"/>
      <c r="F7" s="67"/>
      <c r="G7" s="67"/>
      <c r="H7" s="67"/>
      <c r="I7" s="67"/>
      <c r="J7" s="67"/>
      <c r="K7" s="67"/>
      <c r="L7" s="58"/>
      <c r="M7" s="61"/>
      <c r="N7" s="61"/>
    </row>
    <row r="8" spans="2:19" ht="16.350000000000001" x14ac:dyDescent="0.6">
      <c r="B8" s="61"/>
      <c r="C8" s="26" t="s">
        <v>32</v>
      </c>
      <c r="D8" s="27" t="s">
        <v>40</v>
      </c>
      <c r="E8" s="28"/>
      <c r="F8" s="28"/>
      <c r="G8" s="28"/>
      <c r="H8" s="28"/>
      <c r="I8" s="28"/>
      <c r="J8" s="28"/>
      <c r="K8" s="29"/>
      <c r="L8" s="58"/>
      <c r="M8" s="61"/>
      <c r="N8" s="61"/>
    </row>
    <row r="9" spans="2:19" x14ac:dyDescent="0.5">
      <c r="B9" s="61"/>
      <c r="C9" s="26" t="s">
        <v>33</v>
      </c>
      <c r="D9" s="53" t="s">
        <v>41</v>
      </c>
      <c r="E9" s="53"/>
      <c r="F9" s="53"/>
      <c r="G9" s="53"/>
      <c r="H9" s="53"/>
      <c r="I9" s="53"/>
      <c r="J9" s="53"/>
      <c r="K9" s="53"/>
      <c r="L9" s="58"/>
      <c r="M9" s="61"/>
      <c r="N9" s="61"/>
    </row>
    <row r="10" spans="2:19" x14ac:dyDescent="0.5">
      <c r="B10" s="61"/>
      <c r="C10" s="26" t="s">
        <v>34</v>
      </c>
      <c r="D10" s="53" t="s">
        <v>42</v>
      </c>
      <c r="E10" s="53"/>
      <c r="F10" s="53"/>
      <c r="G10" s="53"/>
      <c r="H10" s="53"/>
      <c r="I10" s="53"/>
      <c r="J10" s="53"/>
      <c r="K10" s="53"/>
      <c r="L10" s="58"/>
      <c r="M10" s="61"/>
      <c r="N10" s="61"/>
    </row>
    <row r="11" spans="2:19" x14ac:dyDescent="0.5">
      <c r="B11" s="61"/>
      <c r="C11" s="26" t="s">
        <v>35</v>
      </c>
      <c r="D11" s="53" t="s">
        <v>43</v>
      </c>
      <c r="E11" s="53"/>
      <c r="F11" s="53"/>
      <c r="G11" s="53"/>
      <c r="H11" s="53"/>
      <c r="I11" s="53"/>
      <c r="J11" s="53"/>
      <c r="K11" s="53"/>
      <c r="L11" s="58"/>
      <c r="M11" s="61"/>
      <c r="N11" s="61"/>
    </row>
    <row r="12" spans="2:19" x14ac:dyDescent="0.5">
      <c r="B12" s="61"/>
      <c r="C12" s="26" t="s">
        <v>36</v>
      </c>
      <c r="D12" s="53" t="s">
        <v>44</v>
      </c>
      <c r="E12" s="53"/>
      <c r="F12" s="53"/>
      <c r="G12" s="53"/>
      <c r="H12" s="53"/>
      <c r="I12" s="53"/>
      <c r="J12" s="53"/>
      <c r="K12" s="53"/>
      <c r="L12" s="58"/>
      <c r="M12" s="61"/>
      <c r="N12" s="61"/>
    </row>
    <row r="13" spans="2:19" x14ac:dyDescent="0.5">
      <c r="B13" s="62"/>
      <c r="C13" s="26" t="s">
        <v>37</v>
      </c>
      <c r="D13" s="67" t="s">
        <v>45</v>
      </c>
      <c r="E13" s="68"/>
      <c r="F13" s="68"/>
      <c r="G13" s="68"/>
      <c r="H13" s="68"/>
      <c r="I13" s="68"/>
      <c r="J13" s="68"/>
      <c r="K13" s="68"/>
      <c r="L13" s="59"/>
      <c r="M13" s="62"/>
      <c r="N13" s="62"/>
    </row>
    <row r="14" spans="2:19" ht="44.45" customHeight="1" x14ac:dyDescent="0.5">
      <c r="B14" s="60">
        <v>0.5</v>
      </c>
      <c r="C14" s="30" t="s">
        <v>101</v>
      </c>
      <c r="D14" s="63" t="s">
        <v>106</v>
      </c>
      <c r="E14" s="64"/>
      <c r="F14" s="64"/>
      <c r="G14" s="64"/>
      <c r="H14" s="64"/>
      <c r="I14" s="64"/>
      <c r="J14" s="64"/>
      <c r="K14" s="65"/>
      <c r="L14" s="77" t="s">
        <v>68</v>
      </c>
      <c r="M14" s="60">
        <v>0.5</v>
      </c>
      <c r="N14" s="60">
        <f>IF(L14="si",M14,0)</f>
        <v>0.5</v>
      </c>
    </row>
    <row r="15" spans="2:19" x14ac:dyDescent="0.5">
      <c r="B15" s="61"/>
      <c r="C15" s="30" t="s">
        <v>46</v>
      </c>
      <c r="D15" s="50" t="s">
        <v>50</v>
      </c>
      <c r="E15" s="51"/>
      <c r="F15" s="51"/>
      <c r="G15" s="51"/>
      <c r="H15" s="51"/>
      <c r="I15" s="51"/>
      <c r="J15" s="51"/>
      <c r="K15" s="52"/>
      <c r="L15" s="78"/>
      <c r="M15" s="61"/>
      <c r="N15" s="61"/>
    </row>
    <row r="16" spans="2:19" s="3" customFormat="1" ht="28.2" customHeight="1" x14ac:dyDescent="0.5">
      <c r="B16" s="61"/>
      <c r="C16" s="31" t="s">
        <v>47</v>
      </c>
      <c r="D16" s="66" t="s">
        <v>51</v>
      </c>
      <c r="E16" s="64"/>
      <c r="F16" s="64"/>
      <c r="G16" s="64"/>
      <c r="H16" s="64"/>
      <c r="I16" s="64"/>
      <c r="J16" s="64"/>
      <c r="K16" s="65"/>
      <c r="L16" s="78"/>
      <c r="M16" s="61"/>
      <c r="N16" s="61"/>
    </row>
    <row r="17" spans="2:14" ht="43.95" customHeight="1" x14ac:dyDescent="0.5">
      <c r="B17" s="61"/>
      <c r="C17" s="30" t="s">
        <v>48</v>
      </c>
      <c r="D17" s="66" t="s">
        <v>52</v>
      </c>
      <c r="E17" s="64"/>
      <c r="F17" s="64"/>
      <c r="G17" s="64"/>
      <c r="H17" s="64"/>
      <c r="I17" s="64"/>
      <c r="J17" s="64"/>
      <c r="K17" s="65"/>
      <c r="L17" s="78"/>
      <c r="M17" s="61"/>
      <c r="N17" s="61"/>
    </row>
    <row r="18" spans="2:14" ht="29.45" customHeight="1" x14ac:dyDescent="0.5">
      <c r="B18" s="61"/>
      <c r="C18" s="30" t="s">
        <v>49</v>
      </c>
      <c r="D18" s="66" t="s">
        <v>53</v>
      </c>
      <c r="E18" s="64"/>
      <c r="F18" s="64"/>
      <c r="G18" s="64"/>
      <c r="H18" s="64"/>
      <c r="I18" s="64"/>
      <c r="J18" s="64"/>
      <c r="K18" s="65"/>
      <c r="L18" s="78"/>
      <c r="M18" s="61"/>
      <c r="N18" s="61"/>
    </row>
    <row r="19" spans="2:14" x14ac:dyDescent="0.5">
      <c r="B19" s="61"/>
      <c r="C19" s="32"/>
      <c r="D19" s="50" t="s">
        <v>54</v>
      </c>
      <c r="E19" s="51"/>
      <c r="F19" s="51"/>
      <c r="G19" s="51"/>
      <c r="H19" s="51"/>
      <c r="I19" s="51"/>
      <c r="J19" s="51"/>
      <c r="K19" s="52"/>
      <c r="L19" s="78"/>
      <c r="M19" s="61"/>
      <c r="N19" s="61"/>
    </row>
    <row r="20" spans="2:14" x14ac:dyDescent="0.5">
      <c r="B20" s="61"/>
      <c r="C20" s="32"/>
      <c r="D20" s="50" t="s">
        <v>55</v>
      </c>
      <c r="E20" s="51"/>
      <c r="F20" s="51"/>
      <c r="G20" s="51"/>
      <c r="H20" s="51"/>
      <c r="I20" s="51"/>
      <c r="J20" s="51"/>
      <c r="K20" s="52"/>
      <c r="L20" s="78"/>
      <c r="M20" s="61"/>
      <c r="N20" s="61"/>
    </row>
    <row r="21" spans="2:14" x14ac:dyDescent="0.5">
      <c r="B21" s="61"/>
      <c r="C21" s="32"/>
      <c r="D21" s="50" t="s">
        <v>56</v>
      </c>
      <c r="E21" s="51"/>
      <c r="F21" s="51"/>
      <c r="G21" s="51"/>
      <c r="H21" s="51"/>
      <c r="I21" s="51"/>
      <c r="J21" s="51"/>
      <c r="K21" s="52"/>
      <c r="L21" s="78"/>
      <c r="M21" s="61"/>
      <c r="N21" s="61"/>
    </row>
    <row r="22" spans="2:14" x14ac:dyDescent="0.5">
      <c r="B22" s="61"/>
      <c r="C22" s="32"/>
      <c r="D22" s="50" t="s">
        <v>57</v>
      </c>
      <c r="E22" s="51"/>
      <c r="F22" s="51"/>
      <c r="G22" s="51"/>
      <c r="H22" s="51"/>
      <c r="I22" s="51"/>
      <c r="J22" s="51"/>
      <c r="K22" s="52"/>
      <c r="L22" s="78"/>
      <c r="M22" s="61"/>
      <c r="N22" s="61"/>
    </row>
    <row r="23" spans="2:14" x14ac:dyDescent="0.5">
      <c r="B23" s="61"/>
      <c r="C23" s="32"/>
      <c r="D23" s="50" t="s">
        <v>58</v>
      </c>
      <c r="E23" s="51"/>
      <c r="F23" s="51"/>
      <c r="G23" s="51"/>
      <c r="H23" s="51"/>
      <c r="I23" s="51"/>
      <c r="J23" s="51"/>
      <c r="K23" s="52"/>
      <c r="L23" s="78"/>
      <c r="M23" s="61"/>
      <c r="N23" s="61"/>
    </row>
    <row r="24" spans="2:14" x14ac:dyDescent="0.5">
      <c r="B24" s="61"/>
      <c r="C24" s="32"/>
      <c r="D24" s="50" t="s">
        <v>59</v>
      </c>
      <c r="E24" s="51"/>
      <c r="F24" s="51"/>
      <c r="G24" s="51"/>
      <c r="H24" s="51"/>
      <c r="I24" s="51"/>
      <c r="J24" s="51"/>
      <c r="K24" s="52"/>
      <c r="L24" s="78"/>
      <c r="M24" s="61"/>
      <c r="N24" s="61"/>
    </row>
    <row r="25" spans="2:14" x14ac:dyDescent="0.5">
      <c r="B25" s="61"/>
      <c r="C25" s="32"/>
      <c r="D25" s="50" t="s">
        <v>60</v>
      </c>
      <c r="E25" s="51"/>
      <c r="F25" s="51"/>
      <c r="G25" s="51"/>
      <c r="H25" s="51"/>
      <c r="I25" s="51"/>
      <c r="J25" s="51"/>
      <c r="K25" s="52"/>
      <c r="L25" s="78"/>
      <c r="M25" s="61"/>
      <c r="N25" s="61"/>
    </row>
    <row r="26" spans="2:14" x14ac:dyDescent="0.5">
      <c r="B26" s="61"/>
      <c r="C26" s="32"/>
      <c r="D26" s="50" t="s">
        <v>61</v>
      </c>
      <c r="E26" s="51"/>
      <c r="F26" s="51"/>
      <c r="G26" s="51"/>
      <c r="H26" s="51"/>
      <c r="I26" s="51"/>
      <c r="J26" s="51"/>
      <c r="K26" s="52"/>
      <c r="L26" s="78"/>
      <c r="M26" s="61"/>
      <c r="N26" s="61"/>
    </row>
    <row r="27" spans="2:14" x14ac:dyDescent="0.5">
      <c r="B27" s="61"/>
      <c r="C27" s="32"/>
      <c r="D27" s="80" t="s">
        <v>62</v>
      </c>
      <c r="E27" s="81"/>
      <c r="F27" s="81"/>
      <c r="G27" s="81"/>
      <c r="H27" s="81"/>
      <c r="I27" s="81"/>
      <c r="J27" s="81"/>
      <c r="K27" s="82"/>
      <c r="L27" s="78"/>
      <c r="M27" s="61"/>
      <c r="N27" s="61"/>
    </row>
    <row r="28" spans="2:14" x14ac:dyDescent="0.5">
      <c r="B28" s="62"/>
      <c r="C28" s="32"/>
      <c r="D28" s="80" t="s">
        <v>63</v>
      </c>
      <c r="E28" s="81"/>
      <c r="F28" s="81"/>
      <c r="G28" s="81"/>
      <c r="H28" s="81"/>
      <c r="I28" s="81"/>
      <c r="J28" s="81"/>
      <c r="K28" s="82"/>
      <c r="L28" s="79"/>
      <c r="M28" s="62"/>
      <c r="N28" s="62"/>
    </row>
    <row r="29" spans="2:14" x14ac:dyDescent="0.5">
      <c r="B29" s="33">
        <v>1</v>
      </c>
      <c r="C29" s="75" t="s">
        <v>69</v>
      </c>
      <c r="D29" s="76"/>
      <c r="E29" s="76"/>
      <c r="F29" s="76"/>
      <c r="G29" s="76"/>
      <c r="H29" s="76"/>
      <c r="I29" s="76"/>
      <c r="J29" s="76"/>
      <c r="K29" s="76"/>
      <c r="L29" s="29"/>
      <c r="M29" s="33">
        <v>1</v>
      </c>
      <c r="N29" s="33">
        <f>SUM(N4:N28)</f>
        <v>1</v>
      </c>
    </row>
    <row r="30" spans="2:14" x14ac:dyDescent="0.5">
      <c r="B30" s="72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</row>
    <row r="31" spans="2:14" ht="76.5" customHeight="1" x14ac:dyDescent="0.5">
      <c r="B31" s="33">
        <v>1</v>
      </c>
      <c r="C31" s="26" t="s">
        <v>64</v>
      </c>
      <c r="D31" s="66" t="s">
        <v>113</v>
      </c>
      <c r="E31" s="64"/>
      <c r="F31" s="64"/>
      <c r="G31" s="64"/>
      <c r="H31" s="64"/>
      <c r="I31" s="64"/>
      <c r="J31" s="64"/>
      <c r="K31" s="65"/>
      <c r="L31" s="34" t="s">
        <v>68</v>
      </c>
      <c r="M31" s="33">
        <v>1</v>
      </c>
      <c r="N31" s="33">
        <f>IF(L31="si",M31,0)</f>
        <v>1</v>
      </c>
    </row>
    <row r="32" spans="2:14" x14ac:dyDescent="0.5">
      <c r="B32" s="33">
        <v>1</v>
      </c>
      <c r="C32" s="75" t="s">
        <v>69</v>
      </c>
      <c r="D32" s="76"/>
      <c r="E32" s="76"/>
      <c r="F32" s="76"/>
      <c r="G32" s="76"/>
      <c r="H32" s="76"/>
      <c r="I32" s="76"/>
      <c r="J32" s="76"/>
      <c r="K32" s="76"/>
      <c r="L32" s="29"/>
      <c r="M32" s="33">
        <v>1</v>
      </c>
      <c r="N32" s="33">
        <f>SUM(N31)</f>
        <v>1</v>
      </c>
    </row>
    <row r="33" spans="2:14" ht="14.7" thickBot="1" x14ac:dyDescent="0.55000000000000004"/>
    <row r="34" spans="2:14" ht="40" customHeight="1" thickBot="1" x14ac:dyDescent="0.55000000000000004">
      <c r="B34" s="69" t="s">
        <v>114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1"/>
    </row>
  </sheetData>
  <sheetProtection algorithmName="SHA-512" hashValue="X6ODymQAMRN7oVRq3JA/YuK2WcntGmAIFagBVZusLPO9+HjdXC/vGjSrRV8bstSgjsfwlAN5dSIZwr204foQIQ==" saltValue="Jte6XExLEiYNRnygh3VGaw==" spinCount="100000" sheet="1" objects="1" scenarios="1"/>
  <mergeCells count="39">
    <mergeCell ref="B4:B13"/>
    <mergeCell ref="D5:K5"/>
    <mergeCell ref="D6:K6"/>
    <mergeCell ref="D4:K4"/>
    <mergeCell ref="D7:K7"/>
    <mergeCell ref="D9:K9"/>
    <mergeCell ref="D10:K10"/>
    <mergeCell ref="B34:N34"/>
    <mergeCell ref="B30:N30"/>
    <mergeCell ref="C29:K29"/>
    <mergeCell ref="D22:K22"/>
    <mergeCell ref="D23:K23"/>
    <mergeCell ref="D24:K24"/>
    <mergeCell ref="C32:K32"/>
    <mergeCell ref="L14:L28"/>
    <mergeCell ref="M14:M28"/>
    <mergeCell ref="N14:N28"/>
    <mergeCell ref="D26:K26"/>
    <mergeCell ref="D27:K27"/>
    <mergeCell ref="D28:K28"/>
    <mergeCell ref="D31:K31"/>
    <mergeCell ref="B14:B28"/>
    <mergeCell ref="D25:K25"/>
    <mergeCell ref="D21:K21"/>
    <mergeCell ref="D19:K19"/>
    <mergeCell ref="D11:K11"/>
    <mergeCell ref="D20:K20"/>
    <mergeCell ref="B1:N1"/>
    <mergeCell ref="C3:D3"/>
    <mergeCell ref="L4:L13"/>
    <mergeCell ref="M4:M13"/>
    <mergeCell ref="N4:N13"/>
    <mergeCell ref="D14:K14"/>
    <mergeCell ref="D15:K15"/>
    <mergeCell ref="D16:K16"/>
    <mergeCell ref="D17:K17"/>
    <mergeCell ref="D18:K18"/>
    <mergeCell ref="D12:K12"/>
    <mergeCell ref="D13:K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i no" xr:uid="{D997AE8F-BE4F-4FF2-8FF0-A7721EC49A42}">
          <x14:formula1>
            <xm:f>'SI-NO'!$A$1:$A$2</xm:f>
          </x14:formula1>
          <xm:sqref>L31 L4:L28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782F-0732-4787-AE4B-FCBB221EED1D}">
  <dimension ref="B1:E18"/>
  <sheetViews>
    <sheetView zoomScale="112" zoomScaleNormal="112" workbookViewId="0">
      <selection activeCell="G17" sqref="G17"/>
    </sheetView>
  </sheetViews>
  <sheetFormatPr defaultRowHeight="14.35" x14ac:dyDescent="0.5"/>
  <cols>
    <col min="1" max="1" width="3.29296875" customWidth="1"/>
    <col min="2" max="2" width="24.703125" customWidth="1"/>
    <col min="3" max="3" width="12.41015625" customWidth="1"/>
    <col min="4" max="4" width="7.29296875" customWidth="1"/>
    <col min="5" max="5" width="4" customWidth="1"/>
  </cols>
  <sheetData>
    <row r="1" spans="2:5" ht="24.7" x14ac:dyDescent="0.7">
      <c r="B1" s="88" t="s">
        <v>71</v>
      </c>
      <c r="C1" s="89"/>
      <c r="D1" s="89"/>
      <c r="E1" s="90"/>
    </row>
    <row r="2" spans="2:5" ht="16.2" customHeight="1" thickBot="1" x14ac:dyDescent="0.6">
      <c r="B2" s="85" t="s">
        <v>72</v>
      </c>
      <c r="C2" s="86"/>
      <c r="D2" s="86"/>
      <c r="E2" s="87"/>
    </row>
    <row r="3" spans="2:5" x14ac:dyDescent="0.5">
      <c r="B3" s="35" t="s">
        <v>8</v>
      </c>
      <c r="C3" s="36" t="s">
        <v>0</v>
      </c>
      <c r="D3" s="37"/>
      <c r="E3" s="38"/>
    </row>
    <row r="4" spans="2:5" ht="14.45" customHeight="1" x14ac:dyDescent="0.5">
      <c r="B4" s="39" t="s">
        <v>2</v>
      </c>
      <c r="C4" s="28">
        <v>1.2</v>
      </c>
      <c r="D4" s="40" t="s">
        <v>10</v>
      </c>
      <c r="E4" s="91" t="s">
        <v>22</v>
      </c>
    </row>
    <row r="5" spans="2:5" x14ac:dyDescent="0.5">
      <c r="B5" s="39" t="s">
        <v>5</v>
      </c>
      <c r="C5" s="28">
        <v>1.2</v>
      </c>
      <c r="D5" s="40" t="s">
        <v>11</v>
      </c>
      <c r="E5" s="91"/>
    </row>
    <row r="6" spans="2:5" x14ac:dyDescent="0.5">
      <c r="B6" s="39" t="s">
        <v>6</v>
      </c>
      <c r="C6" s="28">
        <v>1.2</v>
      </c>
      <c r="D6" s="40" t="s">
        <v>14</v>
      </c>
      <c r="E6" s="91"/>
    </row>
    <row r="7" spans="2:5" x14ac:dyDescent="0.5">
      <c r="B7" s="39" t="s">
        <v>1</v>
      </c>
      <c r="C7" s="28">
        <v>0.95</v>
      </c>
      <c r="D7" s="40" t="s">
        <v>15</v>
      </c>
      <c r="E7" s="91"/>
    </row>
    <row r="8" spans="2:5" x14ac:dyDescent="0.5">
      <c r="B8" s="39" t="s">
        <v>23</v>
      </c>
      <c r="C8" s="28">
        <v>0.95</v>
      </c>
      <c r="D8" s="40" t="s">
        <v>16</v>
      </c>
      <c r="E8" s="91"/>
    </row>
    <row r="9" spans="2:5" x14ac:dyDescent="0.5">
      <c r="B9" s="39" t="s">
        <v>24</v>
      </c>
      <c r="C9" s="28">
        <v>1.2</v>
      </c>
      <c r="D9" s="40" t="s">
        <v>17</v>
      </c>
      <c r="E9" s="91"/>
    </row>
    <row r="10" spans="2:5" x14ac:dyDescent="0.5">
      <c r="B10" s="39" t="s">
        <v>3</v>
      </c>
      <c r="C10" s="28">
        <v>1.3</v>
      </c>
      <c r="D10" s="40" t="s">
        <v>18</v>
      </c>
      <c r="E10" s="91"/>
    </row>
    <row r="11" spans="2:5" x14ac:dyDescent="0.5">
      <c r="B11" s="39" t="s">
        <v>7</v>
      </c>
      <c r="C11" s="28">
        <v>1.1499999999999999</v>
      </c>
      <c r="D11" s="40" t="s">
        <v>19</v>
      </c>
      <c r="E11" s="91"/>
    </row>
    <row r="12" spans="2:5" x14ac:dyDescent="0.5">
      <c r="B12" s="39" t="s">
        <v>4</v>
      </c>
      <c r="C12" s="28">
        <v>1.2</v>
      </c>
      <c r="D12" s="40" t="s">
        <v>20</v>
      </c>
      <c r="E12" s="91"/>
    </row>
    <row r="13" spans="2:5" x14ac:dyDescent="0.5">
      <c r="B13" s="41"/>
      <c r="C13" s="28"/>
      <c r="D13" s="29"/>
      <c r="E13" s="91"/>
    </row>
    <row r="14" spans="2:5" x14ac:dyDescent="0.5">
      <c r="B14" s="39" t="s">
        <v>103</v>
      </c>
      <c r="C14" s="28">
        <v>0.85</v>
      </c>
      <c r="D14" s="40" t="s">
        <v>21</v>
      </c>
      <c r="E14" s="91"/>
    </row>
    <row r="15" spans="2:5" x14ac:dyDescent="0.5">
      <c r="B15" s="39" t="s">
        <v>9</v>
      </c>
      <c r="C15" s="28">
        <v>1.3</v>
      </c>
      <c r="D15" s="40" t="s">
        <v>12</v>
      </c>
      <c r="E15" s="91"/>
    </row>
    <row r="16" spans="2:5" ht="14.7" thickBot="1" x14ac:dyDescent="0.55000000000000004">
      <c r="B16" s="42" t="s">
        <v>100</v>
      </c>
      <c r="C16" s="43">
        <v>0.8</v>
      </c>
      <c r="D16" s="44" t="s">
        <v>13</v>
      </c>
      <c r="E16" s="92"/>
    </row>
    <row r="17" spans="2:5" ht="14.7" thickBot="1" x14ac:dyDescent="0.55000000000000004"/>
    <row r="18" spans="2:5" ht="99.75" customHeight="1" thickBot="1" x14ac:dyDescent="0.55000000000000004">
      <c r="B18" s="69" t="s">
        <v>114</v>
      </c>
      <c r="C18" s="70"/>
      <c r="D18" s="70"/>
      <c r="E18" s="71"/>
    </row>
  </sheetData>
  <sheetProtection algorithmName="SHA-512" hashValue="a79M1tYWY9xnS7zpiPdYvhGK1WY5RWkPLnbywioXokTBXKUudahf2dMyL4NdhrCEGP58Vt5kzeiWUK/FVZaweA==" saltValue="hfpI8BADGLo5tOQmMyvXUQ==" spinCount="100000" sheet="1" objects="1" scenarios="1"/>
  <sortState xmlns:xlrd2="http://schemas.microsoft.com/office/spreadsheetml/2017/richdata2" ref="B3:E17">
    <sortCondition ref="C3:C14"/>
  </sortState>
  <mergeCells count="4">
    <mergeCell ref="B2:E2"/>
    <mergeCell ref="B1:E1"/>
    <mergeCell ref="E4:E16"/>
    <mergeCell ref="B18:E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FC596-1AAF-484C-8D13-398BFEEBFB1D}">
  <dimension ref="B1:S53"/>
  <sheetViews>
    <sheetView tabSelected="1" topLeftCell="A37" zoomScale="93" zoomScaleNormal="93" workbookViewId="0">
      <selection activeCell="V53" sqref="V53"/>
    </sheetView>
  </sheetViews>
  <sheetFormatPr defaultRowHeight="14.35" x14ac:dyDescent="0.5"/>
  <cols>
    <col min="1" max="1" width="4.29296875" customWidth="1"/>
    <col min="2" max="2" width="8.703125" customWidth="1"/>
    <col min="11" max="11" width="3.5859375" customWidth="1"/>
    <col min="12" max="12" width="5.87890625" customWidth="1"/>
    <col min="13" max="13" width="8.1171875" customWidth="1"/>
    <col min="14" max="14" width="7.1171875" customWidth="1"/>
    <col min="15" max="15" width="7.29296875" customWidth="1"/>
    <col min="16" max="16" width="10.5859375" customWidth="1"/>
  </cols>
  <sheetData>
    <row r="1" spans="2:19" ht="14.7" thickBot="1" x14ac:dyDescent="0.55000000000000004"/>
    <row r="2" spans="2:19" ht="26" thickBot="1" x14ac:dyDescent="0.9">
      <c r="B2" s="93" t="s">
        <v>105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2:19" ht="14.7" thickBot="1" x14ac:dyDescent="0.55000000000000004">
      <c r="B3" s="15"/>
      <c r="P3" s="16"/>
    </row>
    <row r="4" spans="2:19" ht="25" x14ac:dyDescent="0.75">
      <c r="B4" s="98" t="s">
        <v>73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100"/>
      <c r="O4" s="100"/>
      <c r="P4" s="101"/>
    </row>
    <row r="5" spans="2:19" ht="17.7" x14ac:dyDescent="0.55000000000000004">
      <c r="B5" s="102" t="s">
        <v>99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  <c r="O5" s="104"/>
      <c r="P5" s="105"/>
      <c r="Q5" s="4"/>
      <c r="R5" s="4"/>
      <c r="S5" s="4"/>
    </row>
    <row r="6" spans="2:19" ht="45.6" customHeight="1" x14ac:dyDescent="0.5">
      <c r="B6" s="108"/>
      <c r="C6" s="109"/>
      <c r="D6" s="109"/>
      <c r="E6" s="109"/>
      <c r="F6" s="109"/>
      <c r="G6" s="109"/>
      <c r="H6" s="109"/>
      <c r="I6" s="109"/>
      <c r="J6" s="109"/>
      <c r="K6" s="110"/>
      <c r="L6" s="12" t="s">
        <v>0</v>
      </c>
      <c r="M6" s="13" t="s">
        <v>109</v>
      </c>
      <c r="N6" s="48" t="s">
        <v>111</v>
      </c>
      <c r="O6" s="48" t="s">
        <v>110</v>
      </c>
      <c r="P6" s="14" t="s">
        <v>112</v>
      </c>
    </row>
    <row r="7" spans="2:19" ht="14.45" customHeight="1" x14ac:dyDescent="0.5">
      <c r="B7" s="106" t="s">
        <v>98</v>
      </c>
      <c r="C7" s="2" t="s">
        <v>21</v>
      </c>
      <c r="D7" s="97" t="s">
        <v>104</v>
      </c>
      <c r="E7" s="97"/>
      <c r="F7" s="97"/>
      <c r="G7" s="97"/>
      <c r="H7" s="97"/>
      <c r="I7" s="97"/>
      <c r="J7" s="97"/>
      <c r="K7" s="97"/>
      <c r="L7" s="6">
        <v>0.85</v>
      </c>
      <c r="M7" s="8"/>
      <c r="N7" s="45"/>
      <c r="O7" s="45"/>
      <c r="P7" s="9"/>
      <c r="R7" s="17"/>
    </row>
    <row r="8" spans="2:19" x14ac:dyDescent="0.5">
      <c r="B8" s="107"/>
      <c r="C8" s="2" t="s">
        <v>74</v>
      </c>
      <c r="D8" s="96" t="s">
        <v>75</v>
      </c>
      <c r="E8" s="96"/>
      <c r="F8" s="96"/>
      <c r="G8" s="96"/>
      <c r="H8" s="96"/>
      <c r="I8" s="96"/>
      <c r="J8" s="96"/>
      <c r="K8" s="96"/>
      <c r="L8" s="6"/>
      <c r="M8" s="8">
        <v>0.32</v>
      </c>
      <c r="N8" s="49">
        <v>0.7</v>
      </c>
      <c r="O8" s="45">
        <f>M8*N8</f>
        <v>0.22399999999999998</v>
      </c>
      <c r="P8" s="9"/>
    </row>
    <row r="9" spans="2:19" x14ac:dyDescent="0.5">
      <c r="B9" s="107"/>
      <c r="C9" s="2" t="s">
        <v>76</v>
      </c>
      <c r="D9" s="96" t="s">
        <v>77</v>
      </c>
      <c r="E9" s="96"/>
      <c r="F9" s="96"/>
      <c r="G9" s="96"/>
      <c r="H9" s="96"/>
      <c r="I9" s="96"/>
      <c r="J9" s="96"/>
      <c r="K9" s="96"/>
      <c r="L9" s="6"/>
      <c r="M9" s="8">
        <v>0.04</v>
      </c>
      <c r="N9" s="49">
        <v>1</v>
      </c>
      <c r="O9" s="45">
        <f t="shared" ref="O9:O10" si="0">M9*N9</f>
        <v>0.04</v>
      </c>
      <c r="P9" s="9"/>
    </row>
    <row r="10" spans="2:19" x14ac:dyDescent="0.5">
      <c r="B10" s="107"/>
      <c r="C10" s="2" t="s">
        <v>78</v>
      </c>
      <c r="D10" s="96" t="s">
        <v>79</v>
      </c>
      <c r="E10" s="96"/>
      <c r="F10" s="96"/>
      <c r="G10" s="96"/>
      <c r="H10" s="96"/>
      <c r="I10" s="96"/>
      <c r="J10" s="96"/>
      <c r="K10" s="96"/>
      <c r="L10" s="6"/>
      <c r="M10" s="8">
        <v>0.18</v>
      </c>
      <c r="N10" s="49">
        <v>1</v>
      </c>
      <c r="O10" s="45">
        <f t="shared" si="0"/>
        <v>0.18</v>
      </c>
      <c r="P10" s="10">
        <f>SUM(O8:O10)*L7</f>
        <v>0.37739999999999996</v>
      </c>
    </row>
    <row r="11" spans="2:19" x14ac:dyDescent="0.5"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5"/>
    </row>
    <row r="12" spans="2:19" x14ac:dyDescent="0.5">
      <c r="B12" s="106" t="s">
        <v>98</v>
      </c>
      <c r="C12" s="2" t="s">
        <v>12</v>
      </c>
      <c r="D12" s="97" t="s">
        <v>81</v>
      </c>
      <c r="E12" s="97"/>
      <c r="F12" s="97"/>
      <c r="G12" s="97"/>
      <c r="H12" s="97"/>
      <c r="I12" s="97"/>
      <c r="J12" s="97"/>
      <c r="K12" s="97"/>
      <c r="L12" s="6">
        <v>1.3</v>
      </c>
      <c r="M12" s="8"/>
      <c r="N12" s="45"/>
      <c r="O12" s="45"/>
      <c r="P12" s="9"/>
      <c r="R12" s="17"/>
    </row>
    <row r="13" spans="2:19" x14ac:dyDescent="0.5">
      <c r="B13" s="107"/>
      <c r="C13" s="2" t="s">
        <v>74</v>
      </c>
      <c r="D13" s="96" t="s">
        <v>75</v>
      </c>
      <c r="E13" s="96"/>
      <c r="F13" s="96"/>
      <c r="G13" s="96"/>
      <c r="H13" s="96"/>
      <c r="I13" s="96"/>
      <c r="J13" s="96"/>
      <c r="K13" s="96"/>
      <c r="L13" s="6"/>
      <c r="M13" s="8">
        <v>0.32</v>
      </c>
      <c r="N13" s="49">
        <v>0.7</v>
      </c>
      <c r="O13" s="45">
        <f>M13*N13</f>
        <v>0.22399999999999998</v>
      </c>
      <c r="P13" s="9"/>
    </row>
    <row r="14" spans="2:19" x14ac:dyDescent="0.5">
      <c r="B14" s="107"/>
      <c r="C14" s="2" t="s">
        <v>76</v>
      </c>
      <c r="D14" s="96" t="s">
        <v>77</v>
      </c>
      <c r="E14" s="96"/>
      <c r="F14" s="96"/>
      <c r="G14" s="96"/>
      <c r="H14" s="96"/>
      <c r="I14" s="96"/>
      <c r="J14" s="96"/>
      <c r="K14" s="96"/>
      <c r="L14" s="6"/>
      <c r="M14" s="8">
        <v>0.04</v>
      </c>
      <c r="N14" s="49">
        <v>1</v>
      </c>
      <c r="O14" s="45">
        <f t="shared" ref="O14:O15" si="1">M14*N14</f>
        <v>0.04</v>
      </c>
      <c r="P14" s="9"/>
    </row>
    <row r="15" spans="2:19" x14ac:dyDescent="0.5">
      <c r="B15" s="107"/>
      <c r="C15" s="2" t="s">
        <v>78</v>
      </c>
      <c r="D15" s="96" t="s">
        <v>79</v>
      </c>
      <c r="E15" s="96"/>
      <c r="F15" s="96"/>
      <c r="G15" s="96"/>
      <c r="H15" s="96"/>
      <c r="I15" s="96"/>
      <c r="J15" s="96"/>
      <c r="K15" s="96"/>
      <c r="L15" s="6"/>
      <c r="M15" s="8">
        <v>0.18</v>
      </c>
      <c r="N15" s="49">
        <v>1</v>
      </c>
      <c r="O15" s="45">
        <f t="shared" si="1"/>
        <v>0.18</v>
      </c>
      <c r="P15" s="10">
        <f>SUM(O13:O15)*L12</f>
        <v>0.57719999999999994</v>
      </c>
    </row>
    <row r="16" spans="2:19" x14ac:dyDescent="0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5"/>
    </row>
    <row r="17" spans="2:18" ht="14.45" customHeight="1" x14ac:dyDescent="0.5">
      <c r="B17" s="106" t="s">
        <v>98</v>
      </c>
      <c r="C17" s="2" t="s">
        <v>83</v>
      </c>
      <c r="D17" s="97" t="s">
        <v>82</v>
      </c>
      <c r="E17" s="97"/>
      <c r="F17" s="97"/>
      <c r="G17" s="97"/>
      <c r="H17" s="97"/>
      <c r="I17" s="97"/>
      <c r="J17" s="97"/>
      <c r="K17" s="97"/>
      <c r="L17" s="6">
        <v>0.8</v>
      </c>
      <c r="M17" s="8"/>
      <c r="N17" s="45"/>
      <c r="O17" s="45"/>
      <c r="P17" s="9"/>
      <c r="R17" s="17"/>
    </row>
    <row r="18" spans="2:18" x14ac:dyDescent="0.5">
      <c r="B18" s="107"/>
      <c r="C18" s="2" t="s">
        <v>74</v>
      </c>
      <c r="D18" s="96" t="s">
        <v>75</v>
      </c>
      <c r="E18" s="96"/>
      <c r="F18" s="96"/>
      <c r="G18" s="96"/>
      <c r="H18" s="96"/>
      <c r="I18" s="96"/>
      <c r="J18" s="96"/>
      <c r="K18" s="96"/>
      <c r="L18" s="6"/>
      <c r="M18" s="8">
        <v>0.32</v>
      </c>
      <c r="N18" s="49">
        <v>0.7</v>
      </c>
      <c r="O18" s="45">
        <f>M18*N18</f>
        <v>0.22399999999999998</v>
      </c>
      <c r="P18" s="9"/>
    </row>
    <row r="19" spans="2:18" x14ac:dyDescent="0.5">
      <c r="B19" s="107"/>
      <c r="C19" s="2" t="s">
        <v>76</v>
      </c>
      <c r="D19" s="96" t="s">
        <v>77</v>
      </c>
      <c r="E19" s="96"/>
      <c r="F19" s="96"/>
      <c r="G19" s="96"/>
      <c r="H19" s="96"/>
      <c r="I19" s="96"/>
      <c r="J19" s="96"/>
      <c r="K19" s="96"/>
      <c r="L19" s="6"/>
      <c r="M19" s="8">
        <v>0.04</v>
      </c>
      <c r="N19" s="49">
        <v>1</v>
      </c>
      <c r="O19" s="45">
        <f t="shared" ref="O19:O20" si="2">M19*N19</f>
        <v>0.04</v>
      </c>
      <c r="P19" s="9"/>
    </row>
    <row r="20" spans="2:18" x14ac:dyDescent="0.5">
      <c r="B20" s="107"/>
      <c r="C20" s="2" t="s">
        <v>78</v>
      </c>
      <c r="D20" s="96" t="s">
        <v>79</v>
      </c>
      <c r="E20" s="96"/>
      <c r="F20" s="96"/>
      <c r="G20" s="96"/>
      <c r="H20" s="96"/>
      <c r="I20" s="96"/>
      <c r="J20" s="96"/>
      <c r="K20" s="96"/>
      <c r="L20" s="6"/>
      <c r="M20" s="8">
        <v>0.18</v>
      </c>
      <c r="N20" s="49">
        <v>1</v>
      </c>
      <c r="O20" s="45">
        <f t="shared" si="2"/>
        <v>0.18</v>
      </c>
      <c r="P20" s="10">
        <f>SUM(O18:O20)*L17</f>
        <v>0.35519999999999996</v>
      </c>
    </row>
    <row r="21" spans="2:18" x14ac:dyDescent="0.5"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5"/>
    </row>
    <row r="22" spans="2:18" ht="19.95" customHeight="1" x14ac:dyDescent="0.5">
      <c r="B22" s="111" t="s">
        <v>98</v>
      </c>
      <c r="C22" s="2" t="s">
        <v>19</v>
      </c>
      <c r="D22" s="116" t="s">
        <v>94</v>
      </c>
      <c r="E22" s="116"/>
      <c r="F22" s="116"/>
      <c r="G22" s="116"/>
      <c r="H22" s="116"/>
      <c r="I22" s="116"/>
      <c r="J22" s="116"/>
      <c r="K22" s="116"/>
      <c r="L22" s="6">
        <v>1.1499999999999999</v>
      </c>
      <c r="M22" s="1"/>
      <c r="N22" s="46"/>
      <c r="O22" s="46"/>
      <c r="P22" s="11"/>
      <c r="R22" s="17"/>
    </row>
    <row r="23" spans="2:18" ht="19.2" customHeight="1" x14ac:dyDescent="0.5">
      <c r="B23" s="112"/>
      <c r="C23" s="2" t="s">
        <v>74</v>
      </c>
      <c r="D23" s="96" t="s">
        <v>75</v>
      </c>
      <c r="E23" s="96"/>
      <c r="F23" s="96"/>
      <c r="G23" s="96"/>
      <c r="H23" s="96"/>
      <c r="I23" s="96"/>
      <c r="J23" s="96"/>
      <c r="K23" s="96"/>
      <c r="L23" s="6"/>
      <c r="M23" s="8">
        <v>0.38</v>
      </c>
      <c r="N23" s="49">
        <v>0.7</v>
      </c>
      <c r="O23" s="45">
        <f>M23*N23</f>
        <v>0.26599999999999996</v>
      </c>
      <c r="P23" s="11"/>
    </row>
    <row r="24" spans="2:18" x14ac:dyDescent="0.5">
      <c r="B24" s="112"/>
      <c r="C24" s="2" t="s">
        <v>76</v>
      </c>
      <c r="D24" s="96" t="s">
        <v>77</v>
      </c>
      <c r="E24" s="96"/>
      <c r="F24" s="96"/>
      <c r="G24" s="96"/>
      <c r="H24" s="96"/>
      <c r="I24" s="96"/>
      <c r="J24" s="96"/>
      <c r="K24" s="96"/>
      <c r="L24" s="6"/>
      <c r="M24" s="8">
        <v>0.04</v>
      </c>
      <c r="N24" s="49">
        <v>1</v>
      </c>
      <c r="O24" s="45">
        <f t="shared" ref="O24" si="3">M24*N24</f>
        <v>0.04</v>
      </c>
      <c r="P24" s="10">
        <f>SUM(O23:O24)*L22</f>
        <v>0.35189999999999988</v>
      </c>
    </row>
    <row r="25" spans="2:18" x14ac:dyDescent="0.5"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</row>
    <row r="26" spans="2:18" ht="28.2" customHeight="1" x14ac:dyDescent="0.5">
      <c r="B26" s="106" t="s">
        <v>98</v>
      </c>
      <c r="C26" s="2" t="s">
        <v>96</v>
      </c>
      <c r="D26" s="117" t="s">
        <v>95</v>
      </c>
      <c r="E26" s="117"/>
      <c r="F26" s="117"/>
      <c r="G26" s="117"/>
      <c r="H26" s="117"/>
      <c r="I26" s="117"/>
      <c r="J26" s="117"/>
      <c r="K26" s="117"/>
      <c r="L26" s="6">
        <v>0.9</v>
      </c>
      <c r="M26" s="1"/>
      <c r="N26" s="46"/>
      <c r="O26" s="46"/>
      <c r="P26" s="11"/>
      <c r="R26" s="17"/>
    </row>
    <row r="27" spans="2:18" x14ac:dyDescent="0.5">
      <c r="B27" s="107"/>
      <c r="C27" s="2" t="s">
        <v>74</v>
      </c>
      <c r="D27" s="96" t="s">
        <v>75</v>
      </c>
      <c r="E27" s="96"/>
      <c r="F27" s="96"/>
      <c r="G27" s="96"/>
      <c r="H27" s="96"/>
      <c r="I27" s="96"/>
      <c r="J27" s="96"/>
      <c r="K27" s="96"/>
      <c r="L27" s="6"/>
      <c r="M27" s="8">
        <v>0.32</v>
      </c>
      <c r="N27" s="49">
        <v>0.7</v>
      </c>
      <c r="O27" s="45">
        <f>M27*N27</f>
        <v>0.22399999999999998</v>
      </c>
      <c r="P27" s="11"/>
    </row>
    <row r="28" spans="2:18" x14ac:dyDescent="0.5">
      <c r="B28" s="107"/>
      <c r="C28" s="2" t="s">
        <v>76</v>
      </c>
      <c r="D28" s="96" t="s">
        <v>77</v>
      </c>
      <c r="E28" s="96"/>
      <c r="F28" s="96"/>
      <c r="G28" s="96"/>
      <c r="H28" s="96"/>
      <c r="I28" s="96"/>
      <c r="J28" s="96"/>
      <c r="K28" s="96"/>
      <c r="L28" s="6"/>
      <c r="M28" s="8">
        <v>0.04</v>
      </c>
      <c r="N28" s="49">
        <v>1</v>
      </c>
      <c r="O28" s="45">
        <f t="shared" ref="O28:O29" si="4">M28*N28</f>
        <v>0.04</v>
      </c>
      <c r="P28" s="11"/>
    </row>
    <row r="29" spans="2:18" x14ac:dyDescent="0.5">
      <c r="B29" s="107"/>
      <c r="C29" s="2" t="s">
        <v>78</v>
      </c>
      <c r="D29" s="96" t="s">
        <v>79</v>
      </c>
      <c r="E29" s="96"/>
      <c r="F29" s="96"/>
      <c r="G29" s="96"/>
      <c r="H29" s="96"/>
      <c r="I29" s="96"/>
      <c r="J29" s="96"/>
      <c r="K29" s="96"/>
      <c r="L29" s="6"/>
      <c r="M29" s="8">
        <v>0.18</v>
      </c>
      <c r="N29" s="49">
        <v>1</v>
      </c>
      <c r="O29" s="45">
        <f t="shared" si="4"/>
        <v>0.18</v>
      </c>
      <c r="P29" s="10">
        <f>SUM(O27:O29)*L26</f>
        <v>0.39959999999999996</v>
      </c>
    </row>
    <row r="30" spans="2:18" x14ac:dyDescent="0.5">
      <c r="B30" s="113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5"/>
    </row>
    <row r="31" spans="2:18" x14ac:dyDescent="0.5">
      <c r="B31" s="107" t="s">
        <v>97</v>
      </c>
      <c r="C31" s="2"/>
      <c r="D31" s="118" t="s">
        <v>89</v>
      </c>
      <c r="E31" s="118"/>
      <c r="F31" s="118"/>
      <c r="G31" s="118"/>
      <c r="H31" s="118"/>
      <c r="I31" s="118"/>
      <c r="J31" s="118"/>
      <c r="K31" s="118"/>
      <c r="L31" s="6"/>
      <c r="M31" s="7"/>
      <c r="N31" s="47"/>
      <c r="O31" s="47"/>
      <c r="P31" s="9"/>
      <c r="R31" s="17"/>
    </row>
    <row r="32" spans="2:18" x14ac:dyDescent="0.5">
      <c r="B32" s="107"/>
      <c r="C32" s="2" t="s">
        <v>10</v>
      </c>
      <c r="D32" s="116" t="s">
        <v>84</v>
      </c>
      <c r="E32" s="116"/>
      <c r="F32" s="116"/>
      <c r="G32" s="116"/>
      <c r="H32" s="116"/>
      <c r="I32" s="116"/>
      <c r="J32" s="116"/>
      <c r="K32" s="116"/>
      <c r="L32" s="1"/>
      <c r="M32" s="1"/>
      <c r="N32" s="46"/>
      <c r="O32" s="46"/>
      <c r="P32" s="11"/>
    </row>
    <row r="33" spans="2:18" x14ac:dyDescent="0.5">
      <c r="B33" s="107"/>
      <c r="C33" s="2" t="s">
        <v>11</v>
      </c>
      <c r="D33" s="116" t="s">
        <v>85</v>
      </c>
      <c r="E33" s="116"/>
      <c r="F33" s="116"/>
      <c r="G33" s="116"/>
      <c r="H33" s="116"/>
      <c r="I33" s="116"/>
      <c r="J33" s="116"/>
      <c r="K33" s="116"/>
      <c r="L33" s="1"/>
      <c r="M33" s="1"/>
      <c r="N33" s="46"/>
      <c r="O33" s="46"/>
      <c r="P33" s="11"/>
    </row>
    <row r="34" spans="2:18" x14ac:dyDescent="0.5">
      <c r="B34" s="107"/>
      <c r="C34" s="2" t="s">
        <v>14</v>
      </c>
      <c r="D34" s="116" t="s">
        <v>86</v>
      </c>
      <c r="E34" s="116"/>
      <c r="F34" s="116"/>
      <c r="G34" s="116"/>
      <c r="H34" s="116"/>
      <c r="I34" s="116"/>
      <c r="J34" s="116"/>
      <c r="K34" s="116"/>
      <c r="L34" s="1"/>
      <c r="M34" s="1"/>
      <c r="N34" s="46"/>
      <c r="O34" s="46"/>
      <c r="P34" s="11"/>
    </row>
    <row r="35" spans="2:18" x14ac:dyDescent="0.5">
      <c r="B35" s="107"/>
      <c r="C35" s="2" t="s">
        <v>17</v>
      </c>
      <c r="D35" s="116" t="s">
        <v>87</v>
      </c>
      <c r="E35" s="116"/>
      <c r="F35" s="116"/>
      <c r="G35" s="116"/>
      <c r="H35" s="116"/>
      <c r="I35" s="116"/>
      <c r="J35" s="116"/>
      <c r="K35" s="116"/>
      <c r="L35" s="1"/>
      <c r="M35" s="1"/>
      <c r="N35" s="46"/>
      <c r="O35" s="46"/>
      <c r="P35" s="11"/>
    </row>
    <row r="36" spans="2:18" x14ac:dyDescent="0.5">
      <c r="B36" s="107"/>
      <c r="C36" s="2" t="s">
        <v>20</v>
      </c>
      <c r="D36" s="116" t="s">
        <v>88</v>
      </c>
      <c r="E36" s="116"/>
      <c r="F36" s="116"/>
      <c r="G36" s="116"/>
      <c r="H36" s="116"/>
      <c r="I36" s="116"/>
      <c r="J36" s="116"/>
      <c r="K36" s="116"/>
      <c r="L36" s="6">
        <v>1.2</v>
      </c>
      <c r="M36" s="1"/>
      <c r="N36" s="46"/>
      <c r="O36" s="46"/>
      <c r="P36" s="11"/>
    </row>
    <row r="37" spans="2:18" x14ac:dyDescent="0.5">
      <c r="B37" s="107"/>
      <c r="C37" s="2" t="s">
        <v>74</v>
      </c>
      <c r="D37" s="96" t="s">
        <v>75</v>
      </c>
      <c r="E37" s="96"/>
      <c r="F37" s="96"/>
      <c r="G37" s="96"/>
      <c r="H37" s="96"/>
      <c r="I37" s="96"/>
      <c r="J37" s="96"/>
      <c r="K37" s="96"/>
      <c r="L37" s="6"/>
      <c r="M37" s="8">
        <v>0.32</v>
      </c>
      <c r="N37" s="49">
        <v>0.7</v>
      </c>
      <c r="O37" s="45">
        <f>M37*N37</f>
        <v>0.22399999999999998</v>
      </c>
      <c r="P37" s="9"/>
    </row>
    <row r="38" spans="2:18" x14ac:dyDescent="0.5">
      <c r="B38" s="107"/>
      <c r="C38" s="2" t="s">
        <v>76</v>
      </c>
      <c r="D38" s="96" t="s">
        <v>77</v>
      </c>
      <c r="E38" s="96"/>
      <c r="F38" s="96"/>
      <c r="G38" s="96"/>
      <c r="H38" s="96"/>
      <c r="I38" s="96"/>
      <c r="J38" s="96"/>
      <c r="K38" s="96"/>
      <c r="L38" s="6"/>
      <c r="M38" s="8">
        <v>0.04</v>
      </c>
      <c r="N38" s="49">
        <v>1</v>
      </c>
      <c r="O38" s="45">
        <f t="shared" ref="O38" si="5">M38*N38</f>
        <v>0.04</v>
      </c>
      <c r="P38" s="10">
        <f>SUM(O37:O38)*L36</f>
        <v>0.31679999999999992</v>
      </c>
    </row>
    <row r="39" spans="2:18" x14ac:dyDescent="0.5">
      <c r="B39" s="113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5"/>
    </row>
    <row r="40" spans="2:18" ht="14.45" customHeight="1" x14ac:dyDescent="0.5">
      <c r="B40" s="106" t="s">
        <v>98</v>
      </c>
      <c r="C40" s="1"/>
      <c r="D40" s="118" t="s">
        <v>89</v>
      </c>
      <c r="E40" s="118"/>
      <c r="F40" s="118"/>
      <c r="G40" s="118"/>
      <c r="H40" s="118"/>
      <c r="I40" s="118"/>
      <c r="J40" s="118"/>
      <c r="K40" s="118"/>
      <c r="L40" s="1"/>
      <c r="M40" s="1"/>
      <c r="N40" s="46"/>
      <c r="O40" s="46"/>
      <c r="P40" s="11"/>
      <c r="R40" s="17"/>
    </row>
    <row r="41" spans="2:18" x14ac:dyDescent="0.5">
      <c r="B41" s="106"/>
      <c r="C41" s="2" t="s">
        <v>80</v>
      </c>
      <c r="D41" s="116" t="s">
        <v>90</v>
      </c>
      <c r="E41" s="116"/>
      <c r="F41" s="116"/>
      <c r="G41" s="116"/>
      <c r="H41" s="116"/>
      <c r="I41" s="116"/>
      <c r="J41" s="116"/>
      <c r="K41" s="116"/>
      <c r="L41" s="6"/>
      <c r="M41" s="1"/>
      <c r="N41" s="46"/>
      <c r="O41" s="46"/>
      <c r="P41" s="11"/>
    </row>
    <row r="42" spans="2:18" x14ac:dyDescent="0.5">
      <c r="B42" s="106"/>
      <c r="C42" s="2" t="s">
        <v>15</v>
      </c>
      <c r="D42" s="116" t="s">
        <v>91</v>
      </c>
      <c r="E42" s="116"/>
      <c r="F42" s="116"/>
      <c r="G42" s="116"/>
      <c r="H42" s="116"/>
      <c r="I42" s="116"/>
      <c r="J42" s="116"/>
      <c r="K42" s="116"/>
      <c r="L42" s="1"/>
      <c r="M42" s="1"/>
      <c r="N42" s="46"/>
      <c r="O42" s="46"/>
      <c r="P42" s="11"/>
    </row>
    <row r="43" spans="2:18" x14ac:dyDescent="0.5">
      <c r="B43" s="106"/>
      <c r="C43" s="2" t="s">
        <v>16</v>
      </c>
      <c r="D43" s="116" t="s">
        <v>92</v>
      </c>
      <c r="E43" s="116"/>
      <c r="F43" s="116"/>
      <c r="G43" s="116"/>
      <c r="H43" s="116"/>
      <c r="I43" s="116"/>
      <c r="J43" s="116"/>
      <c r="K43" s="116"/>
      <c r="L43" s="6">
        <v>0.95</v>
      </c>
      <c r="M43" s="1"/>
      <c r="N43" s="46"/>
      <c r="O43" s="46"/>
      <c r="P43" s="11"/>
    </row>
    <row r="44" spans="2:18" x14ac:dyDescent="0.5">
      <c r="B44" s="106"/>
      <c r="C44" s="2" t="s">
        <v>74</v>
      </c>
      <c r="D44" s="96" t="s">
        <v>75</v>
      </c>
      <c r="E44" s="96"/>
      <c r="F44" s="96"/>
      <c r="G44" s="96"/>
      <c r="H44" s="96"/>
      <c r="I44" s="96"/>
      <c r="J44" s="96"/>
      <c r="K44" s="96"/>
      <c r="L44" s="6"/>
      <c r="M44" s="8">
        <v>0.32</v>
      </c>
      <c r="N44" s="49">
        <v>0.7</v>
      </c>
      <c r="O44" s="45">
        <f>M44*N44</f>
        <v>0.22399999999999998</v>
      </c>
      <c r="P44" s="11"/>
    </row>
    <row r="45" spans="2:18" x14ac:dyDescent="0.5">
      <c r="B45" s="106"/>
      <c r="C45" s="2" t="s">
        <v>76</v>
      </c>
      <c r="D45" s="96" t="s">
        <v>77</v>
      </c>
      <c r="E45" s="96"/>
      <c r="F45" s="96"/>
      <c r="G45" s="96"/>
      <c r="H45" s="96"/>
      <c r="I45" s="96"/>
      <c r="J45" s="96"/>
      <c r="K45" s="96"/>
      <c r="L45" s="6"/>
      <c r="M45" s="8">
        <v>0.04</v>
      </c>
      <c r="N45" s="49">
        <v>1</v>
      </c>
      <c r="O45" s="45">
        <f t="shared" ref="O45" si="6">M45*N45</f>
        <v>0.04</v>
      </c>
      <c r="P45" s="10">
        <f>SUM(O44:O45)*L43</f>
        <v>0.25079999999999997</v>
      </c>
    </row>
    <row r="46" spans="2:18" x14ac:dyDescent="0.5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5"/>
    </row>
    <row r="47" spans="2:18" ht="14.45" customHeight="1" x14ac:dyDescent="0.5">
      <c r="B47" s="106" t="s">
        <v>98</v>
      </c>
      <c r="C47" s="1"/>
      <c r="D47" s="118" t="s">
        <v>89</v>
      </c>
      <c r="E47" s="118"/>
      <c r="F47" s="118"/>
      <c r="G47" s="118"/>
      <c r="H47" s="118"/>
      <c r="I47" s="118"/>
      <c r="J47" s="118"/>
      <c r="K47" s="118"/>
      <c r="L47" s="1"/>
      <c r="M47" s="1"/>
      <c r="N47" s="46"/>
      <c r="O47" s="46"/>
      <c r="P47" s="11"/>
      <c r="R47" s="17"/>
    </row>
    <row r="48" spans="2:18" x14ac:dyDescent="0.5">
      <c r="B48" s="107"/>
      <c r="C48" s="2" t="s">
        <v>18</v>
      </c>
      <c r="D48" s="116" t="s">
        <v>93</v>
      </c>
      <c r="E48" s="116"/>
      <c r="F48" s="116"/>
      <c r="G48" s="116"/>
      <c r="H48" s="116"/>
      <c r="I48" s="116"/>
      <c r="J48" s="116"/>
      <c r="K48" s="116"/>
      <c r="L48" s="6">
        <v>1.3</v>
      </c>
      <c r="M48" s="1"/>
      <c r="N48" s="46"/>
      <c r="O48" s="46"/>
      <c r="P48" s="11"/>
    </row>
    <row r="49" spans="2:16" x14ac:dyDescent="0.5">
      <c r="B49" s="107"/>
      <c r="C49" s="2" t="s">
        <v>74</v>
      </c>
      <c r="D49" s="96" t="s">
        <v>75</v>
      </c>
      <c r="E49" s="96"/>
      <c r="F49" s="96"/>
      <c r="G49" s="96"/>
      <c r="H49" s="96"/>
      <c r="I49" s="96"/>
      <c r="J49" s="96"/>
      <c r="K49" s="96"/>
      <c r="L49" s="6"/>
      <c r="M49" s="8">
        <v>0.32</v>
      </c>
      <c r="N49" s="49">
        <v>0.7</v>
      </c>
      <c r="O49" s="45">
        <f>M49*N49</f>
        <v>0.22399999999999998</v>
      </c>
      <c r="P49" s="11"/>
    </row>
    <row r="50" spans="2:16" x14ac:dyDescent="0.5">
      <c r="B50" s="107"/>
      <c r="C50" s="2" t="s">
        <v>76</v>
      </c>
      <c r="D50" s="96" t="s">
        <v>77</v>
      </c>
      <c r="E50" s="96"/>
      <c r="F50" s="96"/>
      <c r="G50" s="96"/>
      <c r="H50" s="96"/>
      <c r="I50" s="96"/>
      <c r="J50" s="96"/>
      <c r="K50" s="96"/>
      <c r="L50" s="6"/>
      <c r="M50" s="8">
        <v>0.04</v>
      </c>
      <c r="N50" s="49">
        <v>1</v>
      </c>
      <c r="O50" s="45">
        <f t="shared" ref="O50" si="7">M50*N50</f>
        <v>0.04</v>
      </c>
      <c r="P50" s="10">
        <f>SUM(O49:O50)*L48</f>
        <v>0.34319999999999995</v>
      </c>
    </row>
    <row r="51" spans="2:16" ht="14.7" thickBot="1" x14ac:dyDescent="0.55000000000000004"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2:16" ht="14.7" thickBot="1" x14ac:dyDescent="0.55000000000000004"/>
    <row r="53" spans="2:16" ht="40" customHeight="1" thickBot="1" x14ac:dyDescent="0.55000000000000004">
      <c r="B53" s="69" t="s">
        <v>115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1"/>
    </row>
  </sheetData>
  <sheetProtection algorithmName="SHA-512" hashValue="f3hk7UKnUSzGtDOmWT3IE1lc4wH7X3TQ98MPI26DMDn8lKc8FeLx6AvS2f0TmPmtHCNeBUXyfjJjjDxD6jfFTg==" saltValue="Zjka4kGr5n/S0lZiH28KBw==" spinCount="100000" sheet="1" objects="1" scenarios="1"/>
  <mergeCells count="58">
    <mergeCell ref="B53:P53"/>
    <mergeCell ref="B51:P51"/>
    <mergeCell ref="D47:K47"/>
    <mergeCell ref="D48:K48"/>
    <mergeCell ref="D49:K49"/>
    <mergeCell ref="D50:K50"/>
    <mergeCell ref="B47:B50"/>
    <mergeCell ref="D45:K45"/>
    <mergeCell ref="B46:P46"/>
    <mergeCell ref="D31:K31"/>
    <mergeCell ref="D32:K32"/>
    <mergeCell ref="D33:K33"/>
    <mergeCell ref="D38:K38"/>
    <mergeCell ref="B40:B45"/>
    <mergeCell ref="B39:P39"/>
    <mergeCell ref="D40:K40"/>
    <mergeCell ref="D41:K41"/>
    <mergeCell ref="D42:K42"/>
    <mergeCell ref="D43:K43"/>
    <mergeCell ref="D44:K44"/>
    <mergeCell ref="B30:P30"/>
    <mergeCell ref="D37:K37"/>
    <mergeCell ref="D34:K34"/>
    <mergeCell ref="D35:K35"/>
    <mergeCell ref="D36:K36"/>
    <mergeCell ref="B31:B38"/>
    <mergeCell ref="B12:B15"/>
    <mergeCell ref="B17:B20"/>
    <mergeCell ref="B22:B24"/>
    <mergeCell ref="B26:B29"/>
    <mergeCell ref="B11:P11"/>
    <mergeCell ref="B16:P16"/>
    <mergeCell ref="D29:K29"/>
    <mergeCell ref="B21:P21"/>
    <mergeCell ref="B25:P25"/>
    <mergeCell ref="D24:K24"/>
    <mergeCell ref="D19:K19"/>
    <mergeCell ref="D20:K20"/>
    <mergeCell ref="D22:K22"/>
    <mergeCell ref="D23:K23"/>
    <mergeCell ref="D26:K26"/>
    <mergeCell ref="D27:K27"/>
    <mergeCell ref="B2:P2"/>
    <mergeCell ref="D28:K28"/>
    <mergeCell ref="D13:K13"/>
    <mergeCell ref="D12:K12"/>
    <mergeCell ref="D14:K14"/>
    <mergeCell ref="D15:K15"/>
    <mergeCell ref="D17:K17"/>
    <mergeCell ref="D18:K18"/>
    <mergeCell ref="B4:P4"/>
    <mergeCell ref="D7:K7"/>
    <mergeCell ref="D8:K8"/>
    <mergeCell ref="D9:K9"/>
    <mergeCell ref="B5:P5"/>
    <mergeCell ref="B7:B10"/>
    <mergeCell ref="D10:K10"/>
    <mergeCell ref="B6:K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4E9C-DF2C-4A58-9773-349CE0AE9492}">
  <dimension ref="A1:A2"/>
  <sheetViews>
    <sheetView workbookViewId="0">
      <selection activeCell="E22" sqref="E22"/>
    </sheetView>
  </sheetViews>
  <sheetFormatPr defaultRowHeight="14.35" x14ac:dyDescent="0.5"/>
  <sheetData>
    <row r="1" spans="1:1" x14ac:dyDescent="0.5">
      <c r="A1" s="18" t="s">
        <v>68</v>
      </c>
    </row>
    <row r="2" spans="1:1" x14ac:dyDescent="0.5">
      <c r="A2" s="18" t="s">
        <v>108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Tabella 1</vt:lpstr>
      <vt:lpstr>Tabella 2</vt:lpstr>
      <vt:lpstr>Tabella 3</vt:lpstr>
      <vt:lpstr>SI-NO</vt:lpstr>
      <vt:lpstr>'Tabella 1'!_Hlk134035875</vt:lpstr>
      <vt:lpstr>'Tabella 1'!_Hlk134038974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Franco.Luraschi</cp:lastModifiedBy>
  <dcterms:created xsi:type="dcterms:W3CDTF">2023-05-08T19:24:38Z</dcterms:created>
  <dcterms:modified xsi:type="dcterms:W3CDTF">2026-02-01T11:11:42Z</dcterms:modified>
</cp:coreProperties>
</file>